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'Sheet1'!$A$1:$L$66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<sst xmlns="http://schemas.openxmlformats.org/spreadsheetml/2006/main" count="82" uniqueCount="77">
  <si>
    <t>VOTE-BY-MAIL BY COUNTY</t>
  </si>
  <si>
    <t>COUNTY</t>
  </si>
  <si>
    <t>MAIL</t>
  </si>
  <si>
    <t>REQUEST</t>
  </si>
  <si>
    <t>PRECINCT</t>
  </si>
  <si>
    <t>TOTAL</t>
  </si>
  <si>
    <t>AV</t>
  </si>
  <si>
    <t>AVS</t>
  </si>
  <si>
    <t>RETURNED</t>
  </si>
  <si>
    <t>REGIS.</t>
  </si>
  <si>
    <t>PERM.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</si>
  <si>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</si>
  <si>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</si>
  <si>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</si>
  <si>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</si>
  <si>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</si>
  <si>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</si>
  <si>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</si>
  <si>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</si>
  <si>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</si>
  <si>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</si>
  <si>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</si>
  <si>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</si>
  <si>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</si>
  <si>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</si>
  <si>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</si>
  <si>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</si>
  <si>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</si>
  <si>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</si>
  <si>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</si>
  <si>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</si>
  <si>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</si>
  <si>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</si>
  <si>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</si>
  <si>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</si>
  <si>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</si>
  <si>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</si>
  <si>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</si>
  <si>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</si>
  <si>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</si>
  <si>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</si>
  <si>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</si>
  <si>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</si>
  <si>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</si>
  <si>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</si>
  <si>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</si>
  <si>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</si>
  <si>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</si>
  <si>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</si>
  <si>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</si>
  <si>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</si>
  <si>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</si>
  <si>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</si>
  <si>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</si>
  <si>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</si>
  <si>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</si>
  <si>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</si>
  <si>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</si>
  <si>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</si>
  <si>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</si>
  <si>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</si>
  <si>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</si>
  <si>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</si>
  <si>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</si>
  <si>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</si>
  <si>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</si>
  <si>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</si>
  <si>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</si>
  <si>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</si>
  <si>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%</t>
  </si>
  <si>
    <t>COUNTER BALLOT</t>
  </si>
  <si>
    <t>% RET.</t>
  </si>
  <si>
    <t>ISSUED</t>
  </si>
  <si>
    <t>MILITARY*</t>
  </si>
  <si>
    <t>OVERSEAS*</t>
  </si>
  <si>
    <t>*Military/Overseas combined figures have been added to the "Overseas" column</t>
  </si>
  <si>
    <t>FEBRUARY 5, 2008 PRESIDENTIAL PRIMARY ELECTION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</si>
</sst>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ck"/>
      <top style="thin"/>
      <bottom style="thin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5" fillId="0" borderId="1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horizontal="right" vertical="center"/>
    </xf>
    <xf numFmtId="41" fontId="5" fillId="0" borderId="8" xfId="0" applyNumberFormat="1" applyFont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41" fontId="4" fillId="2" borderId="10" xfId="0" applyNumberFormat="1" applyFont="1" applyFill="1" applyBorder="1" applyAlignment="1">
      <alignment horizontal="right" vertical="center"/>
    </xf>
    <xf numFmtId="41" fontId="4" fillId="2" borderId="11" xfId="0" applyNumberFormat="1" applyFont="1" applyFill="1" applyBorder="1" applyAlignment="1">
      <alignment vertical="center"/>
    </xf>
    <xf numFmtId="41" fontId="4" fillId="2" borderId="1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0" fontId="5" fillId="0" borderId="4" xfId="0" applyNumberFormat="1" applyFont="1" applyBorder="1" applyAlignment="1">
      <alignment vertical="center"/>
    </xf>
    <xf numFmtId="10" fontId="5" fillId="0" borderId="8" xfId="0" applyNumberFormat="1" applyFont="1" applyBorder="1" applyAlignment="1">
      <alignment vertical="center"/>
    </xf>
    <xf numFmtId="10" fontId="4" fillId="2" borderId="13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1" fontId="5" fillId="0" borderId="22" xfId="0" applyNumberFormat="1" applyFont="1" applyBorder="1" applyAlignment="1">
      <alignment vertical="center"/>
    </xf>
    <xf numFmtId="41" fontId="4" fillId="2" borderId="23" xfId="0" applyNumberFormat="1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41" fontId="5" fillId="0" borderId="26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vertical="center"/>
    </xf>
    <xf numFmtId="41" fontId="5" fillId="0" borderId="29" xfId="0" applyNumberFormat="1" applyFont="1" applyFill="1" applyBorder="1" applyAlignment="1">
      <alignment vertical="center"/>
    </xf>
    <xf numFmtId="10" fontId="5" fillId="0" borderId="16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0" borderId="0" xfId="0" applyFont="1" applyAlignment="1">
      <alignment/>
    </xf>
    <xf numFmtId="41" fontId="4" fillId="2" borderId="36" xfId="0" applyNumberFormat="1" applyFont="1" applyFill="1" applyBorder="1" applyAlignment="1">
      <alignment horizontal="right" vertical="center"/>
    </xf>
    <xf numFmtId="41" fontId="4" fillId="2" borderId="37" xfId="0" applyNumberFormat="1" applyFont="1" applyFill="1" applyBorder="1" applyAlignment="1">
      <alignment horizontal="right" vertical="center"/>
    </xf>
    <xf numFmtId="10" fontId="5" fillId="0" borderId="38" xfId="0" applyNumberFormat="1" applyFont="1" applyBorder="1" applyAlignment="1">
      <alignment vertical="center"/>
    </xf>
    <xf numFmtId="10" fontId="5" fillId="0" borderId="39" xfId="0" applyNumberFormat="1" applyFont="1" applyBorder="1" applyAlignment="1">
      <alignment vertical="center"/>
    </xf>
    <xf numFmtId="10" fontId="5" fillId="0" borderId="40" xfId="0" applyNumberFormat="1" applyFont="1" applyBorder="1" applyAlignment="1">
      <alignment vertical="center"/>
    </xf>
    <xf numFmtId="10" fontId="5" fillId="0" borderId="41" xfId="0" applyNumberFormat="1" applyFont="1" applyBorder="1" applyAlignment="1">
      <alignment vertical="center"/>
    </xf>
    <xf numFmtId="10" fontId="4" fillId="2" borderId="42" xfId="0" applyNumberFormat="1" applyFont="1" applyFill="1" applyBorder="1" applyAlignment="1">
      <alignment vertical="center"/>
    </xf>
    <xf numFmtId="10" fontId="5" fillId="0" borderId="43" xfId="0" applyNumberFormat="1" applyFont="1" applyBorder="1" applyAlignment="1">
      <alignment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41" fontId="4" fillId="3" borderId="48" xfId="0" applyNumberFormat="1" applyFont="1" applyFill="1" applyBorder="1" applyAlignment="1">
      <alignment horizontal="center" vertical="center" wrapText="1"/>
    </xf>
    <xf numFmtId="41" fontId="5" fillId="3" borderId="49" xfId="0" applyNumberFormat="1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10" zoomScaleNormal="110" workbookViewId="0" topLeftCell="A1">
      <pane ySplit="2475" topLeftCell="BM7" activePane="bottomLeft" state="split"/>
      <selection pane="topLeft" activeCell="A1" sqref="A1:L1"/>
      <selection pane="bottomLeft" activeCell="B7" sqref="B7"/>
    </sheetView>
  </sheetViews>
  <sheetFormatPr defaultColWidth="9.140625" defaultRowHeight="12.75"/>
  <cols>
    <col min="1" max="1" width="14.28125" style="2" bestFit="1" customWidth="1"/>
    <col min="2" max="2" width="9.8515625" style="2" customWidth="1"/>
    <col min="3" max="5" width="10.00390625" style="2" customWidth="1"/>
    <col min="6" max="6" width="10.00390625" style="2" bestFit="1" customWidth="1"/>
    <col min="7" max="8" width="10.00390625" style="2" customWidth="1"/>
    <col min="9" max="9" width="11.7109375" style="2" customWidth="1"/>
    <col min="10" max="10" width="10.00390625" style="2" customWidth="1"/>
    <col min="11" max="11" width="9.8515625" style="2" customWidth="1"/>
    <col min="12" max="12" width="10.00390625" style="2" customWidth="1"/>
    <col min="13" max="16384" width="9.140625" style="2" customWidth="1"/>
  </cols>
  <sheetData>
    <row r="1" spans="1:12" ht="18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>
      <c r="A2" s="66" t="s">
        <v>76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7.25" thickBot="1" thickTop="1">
      <c r="B4" s="61" t="s">
        <v>72</v>
      </c>
      <c r="C4" s="62"/>
      <c r="D4" s="62"/>
      <c r="E4" s="62"/>
      <c r="F4" s="62"/>
      <c r="G4" s="62"/>
      <c r="H4" s="62"/>
      <c r="I4" s="62"/>
      <c r="J4" s="63"/>
      <c r="K4" s="64" t="s">
        <v>8</v>
      </c>
      <c r="L4" s="65"/>
    </row>
    <row r="5" spans="1:12" ht="13.5" thickTop="1">
      <c r="A5" s="71" t="s">
        <v>1</v>
      </c>
      <c r="B5" s="69" t="s">
        <v>70</v>
      </c>
      <c r="C5" s="25" t="s">
        <v>2</v>
      </c>
      <c r="D5" s="26" t="s">
        <v>2</v>
      </c>
      <c r="E5" s="73" t="s">
        <v>73</v>
      </c>
      <c r="F5" s="75" t="s">
        <v>74</v>
      </c>
      <c r="G5" s="27" t="s">
        <v>10</v>
      </c>
      <c r="H5" s="77" t="s">
        <v>5</v>
      </c>
      <c r="I5" s="67" t="s">
        <v>9</v>
      </c>
      <c r="J5" s="28" t="s">
        <v>69</v>
      </c>
      <c r="K5" s="36" t="s">
        <v>8</v>
      </c>
      <c r="L5" s="29" t="s">
        <v>71</v>
      </c>
    </row>
    <row r="6" spans="1:12" ht="13.5" thickBot="1">
      <c r="A6" s="72"/>
      <c r="B6" s="70"/>
      <c r="C6" s="30" t="s">
        <v>3</v>
      </c>
      <c r="D6" s="31" t="s">
        <v>4</v>
      </c>
      <c r="E6" s="74"/>
      <c r="F6" s="76"/>
      <c r="G6" s="32" t="s">
        <v>6</v>
      </c>
      <c r="H6" s="78"/>
      <c r="I6" s="68"/>
      <c r="J6" s="32" t="s">
        <v>7</v>
      </c>
      <c r="K6" s="37" t="s">
        <v>7</v>
      </c>
      <c r="L6" s="33" t="s">
        <v>7</v>
      </c>
    </row>
    <row r="7" spans="1:12" ht="13.5" thickTop="1">
      <c r="A7" s="49" t="s">
        <v>11</v>
      </c>
      <c r="B7" s="40">
        <v>839</v>
      </c>
      <c r="C7" s="41">
        <v>6083</v>
      </c>
      <c r="D7" s="42">
        <v>11249</v>
      </c>
      <c r="E7" s="43">
        <v>628</v>
      </c>
      <c r="F7" s="42">
        <v>3244</v>
      </c>
      <c r="G7" s="44">
        <v>311346</v>
      </c>
      <c r="H7" s="34">
        <f aca="true" t="shared" si="0" ref="H7:H13">SUM(B7:G7)</f>
        <v>333389</v>
      </c>
      <c r="I7" s="45">
        <v>705024</v>
      </c>
      <c r="J7" s="46">
        <f aca="true" t="shared" si="1" ref="J7:J13">H7/I7</f>
        <v>0.4728761006717502</v>
      </c>
      <c r="K7" s="47">
        <v>128626</v>
      </c>
      <c r="L7" s="55">
        <f aca="true" t="shared" si="2" ref="L7:L13">K7/H7</f>
        <v>0.38581356913395465</v>
      </c>
    </row>
    <row r="8" spans="1:12" ht="12.75">
      <c r="A8" s="50" t="s">
        <v>12</v>
      </c>
      <c r="B8" s="3"/>
      <c r="C8" s="4"/>
      <c r="D8" s="5"/>
      <c r="E8" s="6"/>
      <c r="F8" s="5"/>
      <c r="G8" s="7">
        <v>787</v>
      </c>
      <c r="H8" s="34">
        <f t="shared" si="0"/>
        <v>787</v>
      </c>
      <c r="I8" s="4">
        <v>787</v>
      </c>
      <c r="J8" s="60">
        <f t="shared" si="1"/>
        <v>1</v>
      </c>
      <c r="K8" s="38">
        <v>44</v>
      </c>
      <c r="L8" s="56">
        <f t="shared" si="2"/>
        <v>0.05590851334180432</v>
      </c>
    </row>
    <row r="9" spans="1:12" ht="12.75">
      <c r="A9" s="50" t="s">
        <v>13</v>
      </c>
      <c r="B9" s="3">
        <v>138</v>
      </c>
      <c r="C9" s="4">
        <v>1014</v>
      </c>
      <c r="D9" s="5">
        <v>9</v>
      </c>
      <c r="E9" s="6">
        <v>33</v>
      </c>
      <c r="F9" s="5"/>
      <c r="G9" s="7">
        <v>8435</v>
      </c>
      <c r="H9" s="34">
        <f t="shared" si="0"/>
        <v>9629</v>
      </c>
      <c r="I9" s="8">
        <v>20627</v>
      </c>
      <c r="J9" s="22">
        <f t="shared" si="1"/>
        <v>0.46681533911863093</v>
      </c>
      <c r="K9" s="38">
        <v>5022</v>
      </c>
      <c r="L9" s="57">
        <f t="shared" si="2"/>
        <v>0.521549485927926</v>
      </c>
    </row>
    <row r="10" spans="1:12" ht="12.75">
      <c r="A10" s="50" t="s">
        <v>14</v>
      </c>
      <c r="B10" s="3">
        <v>358</v>
      </c>
      <c r="C10" s="4">
        <v>10816</v>
      </c>
      <c r="D10" s="5">
        <v>4549</v>
      </c>
      <c r="E10" s="6">
        <v>92</v>
      </c>
      <c r="F10" s="5">
        <v>215</v>
      </c>
      <c r="G10" s="7">
        <v>39989</v>
      </c>
      <c r="H10" s="34">
        <f t="shared" si="0"/>
        <v>56019</v>
      </c>
      <c r="I10" s="4">
        <v>119740</v>
      </c>
      <c r="J10" s="22">
        <f t="shared" si="1"/>
        <v>0.46783865040921996</v>
      </c>
      <c r="K10" s="38">
        <v>24762</v>
      </c>
      <c r="L10" s="57">
        <f t="shared" si="2"/>
        <v>0.4420285974401542</v>
      </c>
    </row>
    <row r="11" spans="1:12" ht="12.75">
      <c r="A11" s="50" t="s">
        <v>15</v>
      </c>
      <c r="B11" s="3">
        <v>296</v>
      </c>
      <c r="C11" s="4">
        <v>89</v>
      </c>
      <c r="D11" s="9"/>
      <c r="E11" s="6">
        <v>9</v>
      </c>
      <c r="F11" s="5">
        <v>7</v>
      </c>
      <c r="G11" s="7">
        <v>12543</v>
      </c>
      <c r="H11" s="34">
        <f t="shared" si="0"/>
        <v>12944</v>
      </c>
      <c r="I11" s="8">
        <v>26500</v>
      </c>
      <c r="J11" s="22">
        <f t="shared" si="1"/>
        <v>0.48845283018867924</v>
      </c>
      <c r="K11" s="38">
        <v>1968</v>
      </c>
      <c r="L11" s="57">
        <f t="shared" si="2"/>
        <v>0.15203955500618047</v>
      </c>
    </row>
    <row r="12" spans="1:12" ht="12.75">
      <c r="A12" s="50" t="s">
        <v>16</v>
      </c>
      <c r="B12" s="3"/>
      <c r="C12" s="4">
        <v>78</v>
      </c>
      <c r="D12" s="5">
        <v>1167</v>
      </c>
      <c r="E12" s="6">
        <v>11</v>
      </c>
      <c r="F12" s="5">
        <v>3</v>
      </c>
      <c r="G12" s="7">
        <v>2079</v>
      </c>
      <c r="H12" s="34">
        <f t="shared" si="0"/>
        <v>3338</v>
      </c>
      <c r="I12" s="4">
        <v>7852</v>
      </c>
      <c r="J12" s="22">
        <f t="shared" si="1"/>
        <v>0.4251146204788589</v>
      </c>
      <c r="K12" s="38">
        <v>695</v>
      </c>
      <c r="L12" s="57">
        <f t="shared" si="2"/>
        <v>0.20820850808867586</v>
      </c>
    </row>
    <row r="13" spans="1:12" ht="12.75">
      <c r="A13" s="50" t="s">
        <v>17</v>
      </c>
      <c r="B13" s="3">
        <v>2069</v>
      </c>
      <c r="C13" s="4">
        <v>23361</v>
      </c>
      <c r="D13" s="5">
        <v>19481</v>
      </c>
      <c r="E13" s="6">
        <v>409</v>
      </c>
      <c r="F13" s="5">
        <f>1591+161+1</f>
        <v>1753</v>
      </c>
      <c r="G13" s="7">
        <v>185242</v>
      </c>
      <c r="H13" s="34">
        <f t="shared" si="0"/>
        <v>232315</v>
      </c>
      <c r="I13" s="4">
        <v>479116</v>
      </c>
      <c r="J13" s="22">
        <f t="shared" si="1"/>
        <v>0.4848825754097129</v>
      </c>
      <c r="K13" s="38">
        <v>122260</v>
      </c>
      <c r="L13" s="57">
        <f t="shared" si="2"/>
        <v>0.5262682134171276</v>
      </c>
    </row>
    <row r="14" spans="1:12" ht="12.75">
      <c r="A14" s="50" t="s">
        <v>18</v>
      </c>
      <c r="B14" s="3"/>
      <c r="C14" s="4"/>
      <c r="D14" s="5"/>
      <c r="E14" s="6"/>
      <c r="F14" s="5"/>
      <c r="G14" s="7"/>
      <c r="H14" s="34"/>
      <c r="I14" s="8"/>
      <c r="J14" s="22"/>
      <c r="K14" s="38"/>
      <c r="L14" s="57"/>
    </row>
    <row r="15" spans="1:12" ht="12.75">
      <c r="A15" s="50" t="s">
        <v>19</v>
      </c>
      <c r="B15" s="3">
        <v>261</v>
      </c>
      <c r="C15" s="4">
        <v>1265</v>
      </c>
      <c r="D15" s="5">
        <v>4216</v>
      </c>
      <c r="E15" s="6"/>
      <c r="F15" s="5">
        <v>210</v>
      </c>
      <c r="G15" s="7">
        <v>48058</v>
      </c>
      <c r="H15" s="34">
        <f aca="true" t="shared" si="3" ref="H15:H21">SUM(B15:G15)</f>
        <v>54010</v>
      </c>
      <c r="I15" s="4">
        <v>100686</v>
      </c>
      <c r="J15" s="22">
        <f aca="true" t="shared" si="4" ref="J15:J21">H15/I15</f>
        <v>0.5364201577180542</v>
      </c>
      <c r="K15" s="38">
        <v>9616</v>
      </c>
      <c r="L15" s="57">
        <f>K15/H15</f>
        <v>0.17804110349935198</v>
      </c>
    </row>
    <row r="16" spans="1:12" ht="12.75">
      <c r="A16" s="50" t="s">
        <v>20</v>
      </c>
      <c r="B16" s="3">
        <v>1329</v>
      </c>
      <c r="C16" s="4">
        <v>3450</v>
      </c>
      <c r="D16" s="5">
        <v>9974</v>
      </c>
      <c r="E16" s="6">
        <v>282</v>
      </c>
      <c r="F16" s="5">
        <v>4</v>
      </c>
      <c r="G16" s="7">
        <v>129992</v>
      </c>
      <c r="H16" s="34">
        <f t="shared" si="3"/>
        <v>145031</v>
      </c>
      <c r="I16" s="8">
        <v>347766</v>
      </c>
      <c r="J16" s="22">
        <f t="shared" si="4"/>
        <v>0.4170361679980217</v>
      </c>
      <c r="K16" s="38"/>
      <c r="L16" s="57"/>
    </row>
    <row r="17" spans="1:12" ht="12.75">
      <c r="A17" s="50" t="s">
        <v>21</v>
      </c>
      <c r="B17" s="3">
        <v>82</v>
      </c>
      <c r="C17" s="4">
        <v>71</v>
      </c>
      <c r="D17" s="5">
        <v>3823</v>
      </c>
      <c r="E17" s="6">
        <v>47</v>
      </c>
      <c r="F17" s="5"/>
      <c r="G17" s="7">
        <v>3271</v>
      </c>
      <c r="H17" s="34">
        <f t="shared" si="3"/>
        <v>7294</v>
      </c>
      <c r="I17" s="8">
        <v>11618</v>
      </c>
      <c r="J17" s="22">
        <f t="shared" si="4"/>
        <v>0.627818901704252</v>
      </c>
      <c r="K17" s="38">
        <v>1119</v>
      </c>
      <c r="L17" s="57">
        <f>K17/H17</f>
        <v>0.15341376473814095</v>
      </c>
    </row>
    <row r="18" spans="1:12" ht="12.75">
      <c r="A18" s="50" t="s">
        <v>22</v>
      </c>
      <c r="B18" s="3">
        <v>735</v>
      </c>
      <c r="C18" s="4">
        <v>889</v>
      </c>
      <c r="D18" s="5">
        <v>2820</v>
      </c>
      <c r="E18" s="6">
        <v>120</v>
      </c>
      <c r="F18" s="5">
        <v>127</v>
      </c>
      <c r="G18" s="7">
        <v>22070</v>
      </c>
      <c r="H18" s="34">
        <f t="shared" si="3"/>
        <v>26761</v>
      </c>
      <c r="I18" s="4">
        <v>74353</v>
      </c>
      <c r="J18" s="22">
        <f t="shared" si="4"/>
        <v>0.3599182279127944</v>
      </c>
      <c r="K18" s="38">
        <v>3849</v>
      </c>
      <c r="L18" s="57">
        <f>K18/H18</f>
        <v>0.14382870595269234</v>
      </c>
    </row>
    <row r="19" spans="1:12" ht="12.75">
      <c r="A19" s="50" t="s">
        <v>23</v>
      </c>
      <c r="B19" s="3">
        <v>16</v>
      </c>
      <c r="C19" s="4">
        <v>1032</v>
      </c>
      <c r="D19" s="5">
        <v>4081</v>
      </c>
      <c r="E19" s="6"/>
      <c r="F19" s="5">
        <v>62</v>
      </c>
      <c r="G19" s="7">
        <v>11755</v>
      </c>
      <c r="H19" s="34">
        <f t="shared" si="3"/>
        <v>16946</v>
      </c>
      <c r="I19" s="8">
        <v>52938</v>
      </c>
      <c r="J19" s="22">
        <f t="shared" si="4"/>
        <v>0.3201103177301749</v>
      </c>
      <c r="K19" s="38">
        <v>4092</v>
      </c>
      <c r="L19" s="57">
        <f>K19/H19</f>
        <v>0.24147291396199694</v>
      </c>
    </row>
    <row r="20" spans="1:12" ht="12.75">
      <c r="A20" s="50" t="s">
        <v>24</v>
      </c>
      <c r="B20" s="3">
        <v>1</v>
      </c>
      <c r="C20" s="4">
        <v>2</v>
      </c>
      <c r="D20" s="5">
        <v>1720</v>
      </c>
      <c r="E20" s="6">
        <v>15</v>
      </c>
      <c r="F20" s="5">
        <v>10</v>
      </c>
      <c r="G20" s="7">
        <v>2268</v>
      </c>
      <c r="H20" s="34">
        <f t="shared" si="3"/>
        <v>4016</v>
      </c>
      <c r="I20" s="8">
        <v>9795</v>
      </c>
      <c r="J20" s="22">
        <f t="shared" si="4"/>
        <v>0.41000510464522716</v>
      </c>
      <c r="K20" s="38">
        <v>1</v>
      </c>
      <c r="L20" s="57">
        <f>K20/H20</f>
        <v>0.000249003984063745</v>
      </c>
    </row>
    <row r="21" spans="1:12" ht="12.75">
      <c r="A21" s="50" t="s">
        <v>25</v>
      </c>
      <c r="B21" s="3">
        <v>281</v>
      </c>
      <c r="C21" s="4">
        <v>4971</v>
      </c>
      <c r="D21" s="5">
        <v>21380</v>
      </c>
      <c r="E21" s="6">
        <v>229</v>
      </c>
      <c r="F21" s="10">
        <v>113</v>
      </c>
      <c r="G21" s="7">
        <v>92088</v>
      </c>
      <c r="H21" s="34">
        <f t="shared" si="3"/>
        <v>119062</v>
      </c>
      <c r="I21" s="4">
        <v>282829</v>
      </c>
      <c r="J21" s="22">
        <f t="shared" si="4"/>
        <v>0.42096814683077055</v>
      </c>
      <c r="K21" s="38">
        <v>50194</v>
      </c>
      <c r="L21" s="57">
        <f>K21/H21</f>
        <v>0.4215786732962658</v>
      </c>
    </row>
    <row r="22" spans="1:12" ht="12.75">
      <c r="A22" s="50" t="s">
        <v>26</v>
      </c>
      <c r="B22" s="3"/>
      <c r="C22" s="4"/>
      <c r="D22" s="5"/>
      <c r="E22" s="6"/>
      <c r="F22" s="5"/>
      <c r="G22" s="7"/>
      <c r="H22" s="34"/>
      <c r="I22" s="8"/>
      <c r="J22" s="22"/>
      <c r="K22" s="38"/>
      <c r="L22" s="57"/>
    </row>
    <row r="23" spans="1:12" ht="12.75">
      <c r="A23" s="50" t="s">
        <v>27</v>
      </c>
      <c r="B23" s="3">
        <v>74</v>
      </c>
      <c r="C23" s="4">
        <v>471</v>
      </c>
      <c r="D23" s="5">
        <v>559</v>
      </c>
      <c r="E23" s="6">
        <v>60</v>
      </c>
      <c r="F23" s="5">
        <v>72</v>
      </c>
      <c r="G23" s="7">
        <v>13622</v>
      </c>
      <c r="H23" s="34">
        <f aca="true" t="shared" si="5" ref="H23:H31">SUM(B23:G23)</f>
        <v>14858</v>
      </c>
      <c r="I23" s="8">
        <v>32407</v>
      </c>
      <c r="J23" s="22">
        <f aca="true" t="shared" si="6" ref="J23:J31">H23/I23</f>
        <v>0.45848119233498935</v>
      </c>
      <c r="K23" s="38"/>
      <c r="L23" s="57"/>
    </row>
    <row r="24" spans="1:12" ht="12.75">
      <c r="A24" s="50" t="s">
        <v>28</v>
      </c>
      <c r="B24" s="3">
        <v>314</v>
      </c>
      <c r="C24" s="4">
        <v>150</v>
      </c>
      <c r="D24" s="5">
        <v>2217</v>
      </c>
      <c r="E24" s="6">
        <v>26</v>
      </c>
      <c r="F24" s="5">
        <v>8</v>
      </c>
      <c r="G24" s="7">
        <v>4940</v>
      </c>
      <c r="H24" s="34">
        <f t="shared" si="5"/>
        <v>7655</v>
      </c>
      <c r="I24" s="4">
        <v>13506</v>
      </c>
      <c r="J24" s="22">
        <f t="shared" si="6"/>
        <v>0.5667851325336888</v>
      </c>
      <c r="K24" s="38">
        <v>1784</v>
      </c>
      <c r="L24" s="57">
        <f aca="true" t="shared" si="7" ref="L24:L31">K24/H24</f>
        <v>0.23305029392553886</v>
      </c>
    </row>
    <row r="25" spans="1:12" ht="12.75">
      <c r="A25" s="50" t="s">
        <v>29</v>
      </c>
      <c r="B25" s="3">
        <v>727</v>
      </c>
      <c r="C25" s="4">
        <v>116147</v>
      </c>
      <c r="D25" s="5">
        <v>12385</v>
      </c>
      <c r="E25" s="6">
        <v>10633</v>
      </c>
      <c r="F25" s="5">
        <v>4872</v>
      </c>
      <c r="G25" s="7">
        <v>465186</v>
      </c>
      <c r="H25" s="34">
        <f t="shared" si="5"/>
        <v>609950</v>
      </c>
      <c r="I25" s="4">
        <v>3958695</v>
      </c>
      <c r="J25" s="22">
        <f t="shared" si="6"/>
        <v>0.15407855366478093</v>
      </c>
      <c r="K25" s="38">
        <v>106188</v>
      </c>
      <c r="L25" s="57">
        <f t="shared" si="7"/>
        <v>0.17409295843921632</v>
      </c>
    </row>
    <row r="26" spans="1:12" ht="12.75">
      <c r="A26" s="50" t="s">
        <v>30</v>
      </c>
      <c r="B26" s="3">
        <v>58</v>
      </c>
      <c r="C26" s="4">
        <v>662</v>
      </c>
      <c r="D26" s="5">
        <v>1985</v>
      </c>
      <c r="E26" s="6">
        <v>126</v>
      </c>
      <c r="F26" s="9">
        <v>21</v>
      </c>
      <c r="G26" s="7">
        <v>21109</v>
      </c>
      <c r="H26" s="34">
        <f t="shared" si="5"/>
        <v>23961</v>
      </c>
      <c r="I26" s="4">
        <v>49830</v>
      </c>
      <c r="J26" s="22">
        <f t="shared" si="6"/>
        <v>0.48085490668272124</v>
      </c>
      <c r="K26" s="38">
        <v>3601</v>
      </c>
      <c r="L26" s="57">
        <f t="shared" si="7"/>
        <v>0.1502858812236551</v>
      </c>
    </row>
    <row r="27" spans="1:12" ht="12.75">
      <c r="A27" s="50" t="s">
        <v>31</v>
      </c>
      <c r="B27" s="3">
        <v>1826</v>
      </c>
      <c r="C27" s="4">
        <v>6229</v>
      </c>
      <c r="D27" s="5">
        <v>1552</v>
      </c>
      <c r="E27" s="6">
        <v>44</v>
      </c>
      <c r="F27" s="5">
        <v>554</v>
      </c>
      <c r="G27" s="7">
        <v>71806</v>
      </c>
      <c r="H27" s="34">
        <f t="shared" si="5"/>
        <v>82011</v>
      </c>
      <c r="I27" s="4">
        <v>141446</v>
      </c>
      <c r="J27" s="22">
        <f t="shared" si="6"/>
        <v>0.5798043069439928</v>
      </c>
      <c r="K27" s="38">
        <v>41740</v>
      </c>
      <c r="L27" s="57">
        <f t="shared" si="7"/>
        <v>0.5089561156430235</v>
      </c>
    </row>
    <row r="28" spans="1:12" ht="12.75">
      <c r="A28" s="50" t="s">
        <v>32</v>
      </c>
      <c r="B28" s="3">
        <v>117</v>
      </c>
      <c r="C28" s="4">
        <v>532</v>
      </c>
      <c r="D28" s="5">
        <v>878</v>
      </c>
      <c r="E28" s="6">
        <v>18</v>
      </c>
      <c r="F28" s="5">
        <v>12</v>
      </c>
      <c r="G28" s="7">
        <v>5055</v>
      </c>
      <c r="H28" s="34">
        <f t="shared" si="5"/>
        <v>6612</v>
      </c>
      <c r="I28" s="4">
        <v>11198</v>
      </c>
      <c r="J28" s="22">
        <f t="shared" si="6"/>
        <v>0.5904625826040364</v>
      </c>
      <c r="K28" s="38">
        <v>2947</v>
      </c>
      <c r="L28" s="57">
        <f t="shared" si="7"/>
        <v>0.4457047791893527</v>
      </c>
    </row>
    <row r="29" spans="1:12" ht="12.75">
      <c r="A29" s="50" t="s">
        <v>33</v>
      </c>
      <c r="B29" s="3">
        <v>160</v>
      </c>
      <c r="C29" s="4">
        <v>392</v>
      </c>
      <c r="D29" s="5">
        <v>18056</v>
      </c>
      <c r="E29" s="6">
        <v>31</v>
      </c>
      <c r="F29" s="5">
        <v>110</v>
      </c>
      <c r="G29" s="7">
        <v>14848</v>
      </c>
      <c r="H29" s="34">
        <f t="shared" si="5"/>
        <v>33597</v>
      </c>
      <c r="I29" s="8">
        <v>46330</v>
      </c>
      <c r="J29" s="22">
        <f t="shared" si="6"/>
        <v>0.7251672782214548</v>
      </c>
      <c r="K29" s="38">
        <v>7772</v>
      </c>
      <c r="L29" s="57">
        <f t="shared" si="7"/>
        <v>0.23133017828972824</v>
      </c>
    </row>
    <row r="30" spans="1:12" ht="12.75">
      <c r="A30" s="50" t="s">
        <v>34</v>
      </c>
      <c r="B30" s="3">
        <v>112</v>
      </c>
      <c r="C30" s="4">
        <v>1226</v>
      </c>
      <c r="D30" s="5"/>
      <c r="E30" s="6">
        <v>66</v>
      </c>
      <c r="F30" s="5">
        <v>75</v>
      </c>
      <c r="G30" s="7">
        <v>24185</v>
      </c>
      <c r="H30" s="34">
        <f t="shared" si="5"/>
        <v>25664</v>
      </c>
      <c r="I30" s="8">
        <v>88412</v>
      </c>
      <c r="J30" s="22">
        <f t="shared" si="6"/>
        <v>0.2902773379179297</v>
      </c>
      <c r="K30" s="38">
        <v>3165</v>
      </c>
      <c r="L30" s="57">
        <f t="shared" si="7"/>
        <v>0.1233245012468828</v>
      </c>
    </row>
    <row r="31" spans="1:12" ht="12.75">
      <c r="A31" s="50" t="s">
        <v>35</v>
      </c>
      <c r="B31" s="3">
        <v>27</v>
      </c>
      <c r="C31" s="4">
        <v>16</v>
      </c>
      <c r="D31" s="5">
        <v>1562</v>
      </c>
      <c r="E31" s="6">
        <v>16</v>
      </c>
      <c r="F31" s="5">
        <v>4</v>
      </c>
      <c r="G31" s="7">
        <v>1323</v>
      </c>
      <c r="H31" s="34">
        <f t="shared" si="5"/>
        <v>2948</v>
      </c>
      <c r="I31" s="8">
        <v>5232</v>
      </c>
      <c r="J31" s="22">
        <f t="shared" si="6"/>
        <v>0.5634556574923547</v>
      </c>
      <c r="K31" s="38">
        <v>46</v>
      </c>
      <c r="L31" s="57">
        <f t="shared" si="7"/>
        <v>0.015603799185888738</v>
      </c>
    </row>
    <row r="32" spans="1:12" ht="12.75">
      <c r="A32" s="50" t="s">
        <v>36</v>
      </c>
      <c r="B32" s="3"/>
      <c r="C32" s="4"/>
      <c r="D32" s="5"/>
      <c r="E32" s="6"/>
      <c r="F32" s="5"/>
      <c r="G32" s="7"/>
      <c r="H32" s="34"/>
      <c r="I32" s="8"/>
      <c r="J32" s="22"/>
      <c r="K32" s="38"/>
      <c r="L32" s="57"/>
    </row>
    <row r="33" spans="1:12" ht="12.75">
      <c r="A33" s="50" t="s">
        <v>37</v>
      </c>
      <c r="B33" s="3">
        <v>476</v>
      </c>
      <c r="C33" s="4">
        <v>786</v>
      </c>
      <c r="D33" s="5">
        <v>3765</v>
      </c>
      <c r="E33" s="6"/>
      <c r="F33" s="9">
        <v>741</v>
      </c>
      <c r="G33" s="7">
        <v>75162</v>
      </c>
      <c r="H33" s="34">
        <f>SUM(B33:G33)</f>
        <v>80930</v>
      </c>
      <c r="I33" s="4">
        <v>143194</v>
      </c>
      <c r="J33" s="22">
        <f aca="true" t="shared" si="8" ref="J33:J45">H33/I33</f>
        <v>0.5651773118985433</v>
      </c>
      <c r="K33" s="38">
        <v>33493</v>
      </c>
      <c r="L33" s="57">
        <f>K33/H33</f>
        <v>0.41385147658470284</v>
      </c>
    </row>
    <row r="34" spans="1:12" ht="12.75">
      <c r="A34" s="50" t="s">
        <v>38</v>
      </c>
      <c r="B34" s="3"/>
      <c r="C34" s="4"/>
      <c r="D34" s="5">
        <v>23345</v>
      </c>
      <c r="E34" s="6">
        <v>75</v>
      </c>
      <c r="F34" s="5">
        <v>135</v>
      </c>
      <c r="G34" s="7">
        <v>18734</v>
      </c>
      <c r="H34" s="34">
        <f>SUM(B34:G34)</f>
        <v>42289</v>
      </c>
      <c r="I34" s="8">
        <v>65250</v>
      </c>
      <c r="J34" s="22">
        <f t="shared" si="8"/>
        <v>0.6481072796934866</v>
      </c>
      <c r="K34" s="38"/>
      <c r="L34" s="57"/>
    </row>
    <row r="35" spans="1:12" ht="12.75">
      <c r="A35" s="50" t="s">
        <v>39</v>
      </c>
      <c r="B35" s="3"/>
      <c r="C35" s="4">
        <v>609</v>
      </c>
      <c r="D35" s="5">
        <v>7903</v>
      </c>
      <c r="E35" s="6"/>
      <c r="F35" s="5">
        <v>209</v>
      </c>
      <c r="G35" s="7">
        <v>25764</v>
      </c>
      <c r="H35" s="34">
        <f aca="true" t="shared" si="9" ref="H35:H41">SUM(B35:G35)</f>
        <v>34485</v>
      </c>
      <c r="I35" s="8">
        <v>58579</v>
      </c>
      <c r="J35" s="22">
        <f t="shared" si="8"/>
        <v>0.588692193448164</v>
      </c>
      <c r="K35" s="38"/>
      <c r="L35" s="57"/>
    </row>
    <row r="36" spans="1:12" ht="12.75">
      <c r="A36" s="50" t="s">
        <v>40</v>
      </c>
      <c r="B36" s="3">
        <v>57</v>
      </c>
      <c r="C36" s="4">
        <v>11594</v>
      </c>
      <c r="D36" s="5">
        <v>1170</v>
      </c>
      <c r="E36" s="6">
        <v>2229</v>
      </c>
      <c r="F36" s="9"/>
      <c r="G36" s="7">
        <v>440387</v>
      </c>
      <c r="H36" s="34">
        <f t="shared" si="9"/>
        <v>455437</v>
      </c>
      <c r="I36" s="4">
        <v>1524214</v>
      </c>
      <c r="J36" s="22">
        <f t="shared" si="8"/>
        <v>0.2988012182016436</v>
      </c>
      <c r="K36" s="38">
        <v>204385</v>
      </c>
      <c r="L36" s="57">
        <f aca="true" t="shared" si="10" ref="L36:L48">K36/H36</f>
        <v>0.44876678882040766</v>
      </c>
    </row>
    <row r="37" spans="1:12" ht="12.75">
      <c r="A37" s="50" t="s">
        <v>41</v>
      </c>
      <c r="B37" s="3">
        <v>486</v>
      </c>
      <c r="C37" s="4">
        <v>3599</v>
      </c>
      <c r="D37" s="5">
        <v>8294</v>
      </c>
      <c r="E37" s="6">
        <v>217</v>
      </c>
      <c r="F37" s="5">
        <v>156</v>
      </c>
      <c r="G37" s="7">
        <v>83185</v>
      </c>
      <c r="H37" s="34">
        <f t="shared" si="9"/>
        <v>95937</v>
      </c>
      <c r="I37" s="4">
        <v>182724</v>
      </c>
      <c r="J37" s="22">
        <f t="shared" si="8"/>
        <v>0.5250377618703619</v>
      </c>
      <c r="K37" s="38">
        <v>27459</v>
      </c>
      <c r="L37" s="57">
        <f t="shared" si="10"/>
        <v>0.2862190812720848</v>
      </c>
    </row>
    <row r="38" spans="1:12" ht="12.75">
      <c r="A38" s="50" t="s">
        <v>42</v>
      </c>
      <c r="B38" s="3">
        <v>120</v>
      </c>
      <c r="C38" s="4">
        <v>571</v>
      </c>
      <c r="D38" s="5">
        <v>603</v>
      </c>
      <c r="E38" s="6">
        <v>51</v>
      </c>
      <c r="F38" s="5"/>
      <c r="G38" s="7">
        <v>5553</v>
      </c>
      <c r="H38" s="34">
        <f t="shared" si="9"/>
        <v>6898</v>
      </c>
      <c r="I38" s="4">
        <v>12904</v>
      </c>
      <c r="J38" s="22">
        <f t="shared" si="8"/>
        <v>0.5345629262244266</v>
      </c>
      <c r="K38" s="38">
        <v>3252</v>
      </c>
      <c r="L38" s="57">
        <f t="shared" si="10"/>
        <v>0.471440997390548</v>
      </c>
    </row>
    <row r="39" spans="1:12" ht="12.75">
      <c r="A39" s="50" t="s">
        <v>43</v>
      </c>
      <c r="B39" s="3">
        <v>9945</v>
      </c>
      <c r="C39" s="4">
        <v>23586</v>
      </c>
      <c r="D39" s="5">
        <v>42353</v>
      </c>
      <c r="E39" s="6">
        <v>1248</v>
      </c>
      <c r="F39" s="5">
        <v>1061</v>
      </c>
      <c r="G39" s="7">
        <v>216124</v>
      </c>
      <c r="H39" s="34">
        <f t="shared" si="9"/>
        <v>294317</v>
      </c>
      <c r="I39" s="4">
        <v>733044</v>
      </c>
      <c r="J39" s="22">
        <f t="shared" si="8"/>
        <v>0.40149977354701766</v>
      </c>
      <c r="K39" s="38">
        <v>104660</v>
      </c>
      <c r="L39" s="57">
        <f t="shared" si="10"/>
        <v>0.3556029723053714</v>
      </c>
    </row>
    <row r="40" spans="1:12" ht="12.75">
      <c r="A40" s="50" t="s">
        <v>44</v>
      </c>
      <c r="B40" s="3">
        <v>1045</v>
      </c>
      <c r="C40" s="4">
        <v>23658</v>
      </c>
      <c r="D40" s="5">
        <v>9761</v>
      </c>
      <c r="E40" s="6">
        <v>456</v>
      </c>
      <c r="F40" s="5">
        <v>1087</v>
      </c>
      <c r="G40" s="7">
        <v>204782</v>
      </c>
      <c r="H40" s="34">
        <f t="shared" si="9"/>
        <v>240789</v>
      </c>
      <c r="I40" s="4">
        <v>611954</v>
      </c>
      <c r="J40" s="22">
        <f t="shared" si="8"/>
        <v>0.3934756533987849</v>
      </c>
      <c r="K40" s="38">
        <v>74480</v>
      </c>
      <c r="L40" s="57">
        <f t="shared" si="10"/>
        <v>0.30931645548592335</v>
      </c>
    </row>
    <row r="41" spans="1:12" ht="12.75">
      <c r="A41" s="50" t="s">
        <v>45</v>
      </c>
      <c r="B41" s="3">
        <v>61</v>
      </c>
      <c r="C41" s="4">
        <v>305</v>
      </c>
      <c r="D41" s="5">
        <v>3166</v>
      </c>
      <c r="E41" s="6">
        <v>11</v>
      </c>
      <c r="F41" s="5">
        <v>15</v>
      </c>
      <c r="G41" s="7">
        <v>7307</v>
      </c>
      <c r="H41" s="34">
        <f t="shared" si="9"/>
        <v>10865</v>
      </c>
      <c r="I41" s="8">
        <v>23311</v>
      </c>
      <c r="J41" s="22">
        <f t="shared" si="8"/>
        <v>0.4660889708721205</v>
      </c>
      <c r="K41" s="38">
        <v>970</v>
      </c>
      <c r="L41" s="57">
        <f t="shared" si="10"/>
        <v>0.0892774965485504</v>
      </c>
    </row>
    <row r="42" spans="1:12" ht="12.75">
      <c r="A42" s="50" t="s">
        <v>46</v>
      </c>
      <c r="B42" s="3">
        <v>1086</v>
      </c>
      <c r="C42" s="4">
        <v>5696</v>
      </c>
      <c r="D42" s="5">
        <v>8513</v>
      </c>
      <c r="E42" s="6"/>
      <c r="F42" s="5">
        <v>1015</v>
      </c>
      <c r="G42" s="7">
        <v>206043</v>
      </c>
      <c r="H42" s="34">
        <f aca="true" t="shared" si="11" ref="H42:H51">SUM(B42:G42)</f>
        <v>222353</v>
      </c>
      <c r="I42" s="4">
        <v>723660</v>
      </c>
      <c r="J42" s="22">
        <f t="shared" si="8"/>
        <v>0.307261697482243</v>
      </c>
      <c r="K42" s="38">
        <v>66518</v>
      </c>
      <c r="L42" s="57">
        <f t="shared" si="10"/>
        <v>0.299154947313506</v>
      </c>
    </row>
    <row r="43" spans="1:12" ht="12.75">
      <c r="A43" s="50" t="s">
        <v>47</v>
      </c>
      <c r="B43" s="3">
        <v>1759</v>
      </c>
      <c r="C43" s="4">
        <v>27871</v>
      </c>
      <c r="D43" s="5">
        <v>29945</v>
      </c>
      <c r="E43" s="6">
        <v>2653</v>
      </c>
      <c r="F43" s="5">
        <v>606</v>
      </c>
      <c r="G43" s="7">
        <v>433849</v>
      </c>
      <c r="H43" s="34">
        <f t="shared" si="11"/>
        <v>496683</v>
      </c>
      <c r="I43" s="4">
        <v>1313725</v>
      </c>
      <c r="J43" s="22">
        <f t="shared" si="8"/>
        <v>0.37807227540010274</v>
      </c>
      <c r="K43" s="38">
        <v>180146</v>
      </c>
      <c r="L43" s="57">
        <f t="shared" si="10"/>
        <v>0.3626981394571588</v>
      </c>
    </row>
    <row r="44" spans="1:12" ht="12.75">
      <c r="A44" s="50" t="s">
        <v>48</v>
      </c>
      <c r="B44" s="3">
        <v>2154</v>
      </c>
      <c r="C44" s="4">
        <v>16718</v>
      </c>
      <c r="D44" s="5">
        <v>2170</v>
      </c>
      <c r="E44" s="6">
        <v>150</v>
      </c>
      <c r="F44" s="5">
        <v>3318</v>
      </c>
      <c r="G44" s="7">
        <v>140579</v>
      </c>
      <c r="H44" s="34">
        <f t="shared" si="11"/>
        <v>165089</v>
      </c>
      <c r="I44" s="4">
        <v>415761</v>
      </c>
      <c r="J44" s="22">
        <f t="shared" si="8"/>
        <v>0.3970766858844384</v>
      </c>
      <c r="K44" s="38">
        <v>49158</v>
      </c>
      <c r="L44" s="57">
        <f t="shared" si="10"/>
        <v>0.29776665919594886</v>
      </c>
    </row>
    <row r="45" spans="1:12" ht="12.75">
      <c r="A45" s="50" t="s">
        <v>49</v>
      </c>
      <c r="B45" s="3">
        <v>343</v>
      </c>
      <c r="C45" s="4">
        <v>8784</v>
      </c>
      <c r="D45" s="5">
        <v>4763</v>
      </c>
      <c r="E45" s="6">
        <v>155</v>
      </c>
      <c r="F45" s="5">
        <v>615</v>
      </c>
      <c r="G45" s="7">
        <v>71004</v>
      </c>
      <c r="H45" s="34">
        <f t="shared" si="11"/>
        <v>85664</v>
      </c>
      <c r="I45" s="4">
        <v>242310</v>
      </c>
      <c r="J45" s="22">
        <f t="shared" si="8"/>
        <v>0.35353060129586067</v>
      </c>
      <c r="K45" s="38">
        <v>20550</v>
      </c>
      <c r="L45" s="57">
        <f t="shared" si="10"/>
        <v>0.23989073589839371</v>
      </c>
    </row>
    <row r="46" spans="1:12" ht="12.75">
      <c r="A46" s="50" t="s">
        <v>50</v>
      </c>
      <c r="B46" s="3">
        <v>627</v>
      </c>
      <c r="C46" s="4">
        <v>4219</v>
      </c>
      <c r="D46" s="5">
        <v>4184</v>
      </c>
      <c r="E46" s="6">
        <v>119</v>
      </c>
      <c r="F46" s="9">
        <v>212</v>
      </c>
      <c r="G46" s="7">
        <v>59484</v>
      </c>
      <c r="H46" s="34">
        <f t="shared" si="11"/>
        <v>68845</v>
      </c>
      <c r="I46" s="4">
        <v>146942</v>
      </c>
      <c r="J46" s="22">
        <f aca="true" t="shared" si="12" ref="J46:J53">H46/I46</f>
        <v>0.46851819085081187</v>
      </c>
      <c r="K46" s="38">
        <v>24945</v>
      </c>
      <c r="L46" s="57">
        <f t="shared" si="10"/>
        <v>0.3623356816036023</v>
      </c>
    </row>
    <row r="47" spans="1:12" ht="12.75">
      <c r="A47" s="50" t="s">
        <v>51</v>
      </c>
      <c r="B47" s="3">
        <v>222</v>
      </c>
      <c r="C47" s="4">
        <v>11638</v>
      </c>
      <c r="D47" s="5">
        <v>12236</v>
      </c>
      <c r="E47" s="6">
        <v>626</v>
      </c>
      <c r="F47" s="5">
        <v>332</v>
      </c>
      <c r="G47" s="7">
        <v>130915</v>
      </c>
      <c r="H47" s="34">
        <f t="shared" si="11"/>
        <v>155969</v>
      </c>
      <c r="I47" s="4">
        <v>355475</v>
      </c>
      <c r="J47" s="22">
        <f t="shared" si="12"/>
        <v>0.43876221956537026</v>
      </c>
      <c r="K47" s="38">
        <v>41793</v>
      </c>
      <c r="L47" s="57">
        <f t="shared" si="10"/>
        <v>0.2679570940379178</v>
      </c>
    </row>
    <row r="48" spans="1:12" ht="12.75">
      <c r="A48" s="50" t="s">
        <v>52</v>
      </c>
      <c r="B48" s="3">
        <v>205</v>
      </c>
      <c r="C48" s="4">
        <v>6208</v>
      </c>
      <c r="D48" s="5">
        <v>4333</v>
      </c>
      <c r="E48" s="48"/>
      <c r="F48" s="9">
        <v>1023</v>
      </c>
      <c r="G48" s="7">
        <v>82425</v>
      </c>
      <c r="H48" s="34">
        <f t="shared" si="11"/>
        <v>94194</v>
      </c>
      <c r="I48" s="4">
        <v>181221</v>
      </c>
      <c r="J48" s="22">
        <f t="shared" si="12"/>
        <v>0.5197741983544953</v>
      </c>
      <c r="K48" s="38">
        <v>20000</v>
      </c>
      <c r="L48" s="57">
        <f t="shared" si="10"/>
        <v>0.21232774911353164</v>
      </c>
    </row>
    <row r="49" spans="1:12" ht="12.75">
      <c r="A49" s="50" t="s">
        <v>53</v>
      </c>
      <c r="B49" s="3">
        <v>4443</v>
      </c>
      <c r="C49" s="4">
        <v>8584</v>
      </c>
      <c r="D49" s="5">
        <v>20245</v>
      </c>
      <c r="E49" s="6">
        <v>192</v>
      </c>
      <c r="F49" s="5">
        <v>2397</v>
      </c>
      <c r="G49" s="7">
        <v>397455</v>
      </c>
      <c r="H49" s="34">
        <f t="shared" si="11"/>
        <v>433316</v>
      </c>
      <c r="I49" s="4">
        <v>689172</v>
      </c>
      <c r="J49" s="22">
        <f t="shared" si="12"/>
        <v>0.6287487013401589</v>
      </c>
      <c r="K49" s="38">
        <v>166702</v>
      </c>
      <c r="L49" s="57">
        <f>K49/H49</f>
        <v>0.38471231156938585</v>
      </c>
    </row>
    <row r="50" spans="1:12" ht="12.75">
      <c r="A50" s="50" t="s">
        <v>54</v>
      </c>
      <c r="B50" s="3">
        <v>877</v>
      </c>
      <c r="C50" s="4">
        <v>7413</v>
      </c>
      <c r="D50" s="5">
        <v>2203</v>
      </c>
      <c r="E50" s="6">
        <v>90</v>
      </c>
      <c r="F50" s="5">
        <v>294</v>
      </c>
      <c r="G50" s="7">
        <v>39619</v>
      </c>
      <c r="H50" s="34">
        <f t="shared" si="11"/>
        <v>50496</v>
      </c>
      <c r="I50" s="4">
        <v>136416</v>
      </c>
      <c r="J50" s="22">
        <f t="shared" si="12"/>
        <v>0.3701618578465869</v>
      </c>
      <c r="K50" s="38">
        <v>21582</v>
      </c>
      <c r="L50" s="57">
        <f>K50/H50</f>
        <v>0.42740019011406843</v>
      </c>
    </row>
    <row r="51" spans="1:12" ht="12.75">
      <c r="A51" s="50" t="s">
        <v>55</v>
      </c>
      <c r="B51" s="3">
        <v>488</v>
      </c>
      <c r="C51" s="4">
        <v>2928</v>
      </c>
      <c r="D51" s="5">
        <v>3225</v>
      </c>
      <c r="E51" s="6">
        <v>183</v>
      </c>
      <c r="F51" s="5">
        <v>105</v>
      </c>
      <c r="G51" s="7">
        <v>36887</v>
      </c>
      <c r="H51" s="34">
        <f t="shared" si="11"/>
        <v>43816</v>
      </c>
      <c r="I51" s="4">
        <v>90029</v>
      </c>
      <c r="J51" s="22">
        <f t="shared" si="12"/>
        <v>0.48668762287707296</v>
      </c>
      <c r="K51" s="38">
        <v>16993</v>
      </c>
      <c r="L51" s="57">
        <f>K51/H51</f>
        <v>0.3878263647982472</v>
      </c>
    </row>
    <row r="52" spans="1:12" ht="12.75">
      <c r="A52" s="50" t="s">
        <v>56</v>
      </c>
      <c r="B52" s="3"/>
      <c r="C52" s="4"/>
      <c r="D52" s="5"/>
      <c r="E52" s="6"/>
      <c r="F52" s="5"/>
      <c r="G52" s="7">
        <v>2620</v>
      </c>
      <c r="H52" s="34">
        <v>2620</v>
      </c>
      <c r="I52" s="4">
        <v>2620</v>
      </c>
      <c r="J52" s="22">
        <f t="shared" si="12"/>
        <v>1</v>
      </c>
      <c r="K52" s="38"/>
      <c r="L52" s="57"/>
    </row>
    <row r="53" spans="1:12" ht="12.75">
      <c r="A53" s="50" t="s">
        <v>57</v>
      </c>
      <c r="B53" s="3"/>
      <c r="C53" s="4">
        <v>456</v>
      </c>
      <c r="D53" s="5">
        <v>3824</v>
      </c>
      <c r="E53" s="6">
        <v>39</v>
      </c>
      <c r="F53" s="5">
        <v>16</v>
      </c>
      <c r="G53" s="7">
        <v>8905</v>
      </c>
      <c r="H53" s="34">
        <f aca="true" t="shared" si="13" ref="H53:H58">SUM(B53:G53)</f>
        <v>13240</v>
      </c>
      <c r="I53" s="8">
        <v>25478</v>
      </c>
      <c r="J53" s="22">
        <f t="shared" si="12"/>
        <v>0.5196640238637256</v>
      </c>
      <c r="K53" s="38">
        <v>2563</v>
      </c>
      <c r="L53" s="57">
        <f aca="true" t="shared" si="14" ref="L53:L58">K53/H53</f>
        <v>0.19358006042296072</v>
      </c>
    </row>
    <row r="54" spans="1:12" ht="12.75">
      <c r="A54" s="50" t="s">
        <v>58</v>
      </c>
      <c r="B54" s="3">
        <v>680</v>
      </c>
      <c r="C54" s="4">
        <v>2242</v>
      </c>
      <c r="D54" s="5">
        <v>4897</v>
      </c>
      <c r="E54" s="6">
        <v>370</v>
      </c>
      <c r="F54" s="5">
        <v>269</v>
      </c>
      <c r="G54" s="7">
        <v>72874</v>
      </c>
      <c r="H54" s="34">
        <f t="shared" si="13"/>
        <v>81332</v>
      </c>
      <c r="I54" s="4">
        <v>168577</v>
      </c>
      <c r="J54" s="22">
        <f>H54/I54</f>
        <v>0.48246202032305713</v>
      </c>
      <c r="K54" s="38">
        <v>29615</v>
      </c>
      <c r="L54" s="57">
        <f t="shared" si="14"/>
        <v>0.36412482171838884</v>
      </c>
    </row>
    <row r="55" spans="1:12" ht="12.75">
      <c r="A55" s="50" t="s">
        <v>59</v>
      </c>
      <c r="B55" s="3">
        <v>766</v>
      </c>
      <c r="C55" s="4">
        <v>13672</v>
      </c>
      <c r="D55" s="5">
        <v>12050</v>
      </c>
      <c r="E55" s="6">
        <v>392</v>
      </c>
      <c r="F55" s="9">
        <v>328</v>
      </c>
      <c r="G55" s="7">
        <v>117015</v>
      </c>
      <c r="H55" s="34">
        <f t="shared" si="13"/>
        <v>144223</v>
      </c>
      <c r="I55" s="4">
        <v>231097</v>
      </c>
      <c r="J55" s="22">
        <f>H55/I55</f>
        <v>0.6240799318035284</v>
      </c>
      <c r="K55" s="38">
        <v>61911</v>
      </c>
      <c r="L55" s="57">
        <f t="shared" si="14"/>
        <v>0.4292727234907054</v>
      </c>
    </row>
    <row r="56" spans="1:12" ht="12.75">
      <c r="A56" s="50" t="s">
        <v>60</v>
      </c>
      <c r="B56" s="3">
        <v>697</v>
      </c>
      <c r="C56" s="4">
        <v>2666</v>
      </c>
      <c r="D56" s="5">
        <v>7298</v>
      </c>
      <c r="E56" s="6">
        <v>275</v>
      </c>
      <c r="F56" s="9">
        <v>349</v>
      </c>
      <c r="G56" s="7">
        <v>77621</v>
      </c>
      <c r="H56" s="34">
        <f t="shared" si="13"/>
        <v>88906</v>
      </c>
      <c r="I56" s="4">
        <v>210915</v>
      </c>
      <c r="J56" s="22">
        <f>H56/I56</f>
        <v>0.4215252589905886</v>
      </c>
      <c r="K56" s="38">
        <v>16108</v>
      </c>
      <c r="L56" s="57">
        <f t="shared" si="14"/>
        <v>0.18118012282635593</v>
      </c>
    </row>
    <row r="57" spans="1:12" ht="12.75">
      <c r="A57" s="50" t="s">
        <v>61</v>
      </c>
      <c r="B57" s="3">
        <v>458</v>
      </c>
      <c r="C57" s="4">
        <v>800</v>
      </c>
      <c r="D57" s="5">
        <v>12195</v>
      </c>
      <c r="E57" s="6">
        <v>72</v>
      </c>
      <c r="F57" s="5">
        <v>22</v>
      </c>
      <c r="G57" s="7">
        <v>10575</v>
      </c>
      <c r="H57" s="34">
        <f t="shared" si="13"/>
        <v>24122</v>
      </c>
      <c r="I57" s="8">
        <v>39075</v>
      </c>
      <c r="J57" s="22">
        <f>H57/I57</f>
        <v>0.6173256557901472</v>
      </c>
      <c r="K57" s="38">
        <v>4699</v>
      </c>
      <c r="L57" s="57">
        <f t="shared" si="14"/>
        <v>0.19480142608407264</v>
      </c>
    </row>
    <row r="58" spans="1:12" ht="12.75">
      <c r="A58" s="50" t="s">
        <v>62</v>
      </c>
      <c r="B58" s="3"/>
      <c r="C58" s="4"/>
      <c r="D58" s="5">
        <v>937</v>
      </c>
      <c r="E58" s="6">
        <v>30</v>
      </c>
      <c r="F58" s="5">
        <v>41</v>
      </c>
      <c r="G58" s="7">
        <v>11953</v>
      </c>
      <c r="H58" s="34">
        <f t="shared" si="13"/>
        <v>12961</v>
      </c>
      <c r="I58" s="4">
        <v>28511</v>
      </c>
      <c r="J58" s="22">
        <f>H58/I58</f>
        <v>0.45459647153730137</v>
      </c>
      <c r="K58" s="38">
        <v>505</v>
      </c>
      <c r="L58" s="57">
        <f t="shared" si="14"/>
        <v>0.03896304297507908</v>
      </c>
    </row>
    <row r="59" spans="1:12" ht="12.75">
      <c r="A59" s="50" t="s">
        <v>63</v>
      </c>
      <c r="B59" s="3"/>
      <c r="C59" s="4"/>
      <c r="D59" s="5"/>
      <c r="E59" s="6"/>
      <c r="F59" s="5"/>
      <c r="G59" s="7"/>
      <c r="H59" s="34"/>
      <c r="I59" s="8"/>
      <c r="J59" s="22"/>
      <c r="K59" s="38"/>
      <c r="L59" s="57"/>
    </row>
    <row r="60" spans="1:12" ht="12.75">
      <c r="A60" s="50" t="s">
        <v>64</v>
      </c>
      <c r="B60" s="3">
        <v>200</v>
      </c>
      <c r="C60" s="4">
        <v>1631</v>
      </c>
      <c r="D60" s="5">
        <v>8703</v>
      </c>
      <c r="E60" s="6">
        <v>81</v>
      </c>
      <c r="F60" s="5">
        <v>158</v>
      </c>
      <c r="G60" s="7">
        <v>38967</v>
      </c>
      <c r="H60" s="34">
        <f aca="true" t="shared" si="15" ref="H60:H65">SUM(B60:G60)</f>
        <v>49740</v>
      </c>
      <c r="I60" s="4">
        <v>133526</v>
      </c>
      <c r="J60" s="22">
        <f aca="true" t="shared" si="16" ref="J60:J65">H60/I60</f>
        <v>0.37251172056378534</v>
      </c>
      <c r="K60" s="38"/>
      <c r="L60" s="57"/>
    </row>
    <row r="61" spans="1:12" ht="12.75">
      <c r="A61" s="50" t="s">
        <v>65</v>
      </c>
      <c r="B61" s="3">
        <v>156</v>
      </c>
      <c r="C61" s="4">
        <v>572</v>
      </c>
      <c r="D61" s="5">
        <v>4378</v>
      </c>
      <c r="E61" s="6">
        <v>57</v>
      </c>
      <c r="F61" s="9">
        <v>51</v>
      </c>
      <c r="G61" s="7">
        <v>12807</v>
      </c>
      <c r="H61" s="34">
        <f t="shared" si="15"/>
        <v>18021</v>
      </c>
      <c r="I61" s="4">
        <v>31671</v>
      </c>
      <c r="J61" s="22">
        <f t="shared" si="16"/>
        <v>0.5690063464999526</v>
      </c>
      <c r="K61" s="38">
        <v>8262</v>
      </c>
      <c r="L61" s="57">
        <f>K61/H61</f>
        <v>0.45846512402197437</v>
      </c>
    </row>
    <row r="62" spans="1:12" ht="12.75">
      <c r="A62" s="50" t="s">
        <v>66</v>
      </c>
      <c r="B62" s="3">
        <v>594</v>
      </c>
      <c r="C62" s="4">
        <v>15895</v>
      </c>
      <c r="D62" s="5">
        <v>7299</v>
      </c>
      <c r="E62" s="6">
        <v>1174</v>
      </c>
      <c r="F62" s="9">
        <v>746</v>
      </c>
      <c r="G62" s="7">
        <v>114814</v>
      </c>
      <c r="H62" s="34">
        <f t="shared" si="15"/>
        <v>140522</v>
      </c>
      <c r="I62" s="4">
        <v>381500</v>
      </c>
      <c r="J62" s="22">
        <f t="shared" si="16"/>
        <v>0.3683407601572739</v>
      </c>
      <c r="K62" s="38">
        <v>32506</v>
      </c>
      <c r="L62" s="57">
        <f>K62/H62</f>
        <v>0.2313232091772107</v>
      </c>
    </row>
    <row r="63" spans="1:12" ht="12.75">
      <c r="A63" s="50" t="s">
        <v>67</v>
      </c>
      <c r="B63" s="3">
        <v>804</v>
      </c>
      <c r="C63" s="4">
        <v>1714</v>
      </c>
      <c r="D63" s="5">
        <v>798</v>
      </c>
      <c r="E63" s="6"/>
      <c r="F63" s="9">
        <v>294</v>
      </c>
      <c r="G63" s="7">
        <v>31771</v>
      </c>
      <c r="H63" s="34">
        <f t="shared" si="15"/>
        <v>35381</v>
      </c>
      <c r="I63" s="4">
        <v>90706</v>
      </c>
      <c r="J63" s="22">
        <f t="shared" si="16"/>
        <v>0.39006239940026016</v>
      </c>
      <c r="K63" s="38">
        <v>16276</v>
      </c>
      <c r="L63" s="57">
        <f>K63/H63</f>
        <v>0.4600209151804641</v>
      </c>
    </row>
    <row r="64" spans="1:12" ht="13.5" thickBot="1">
      <c r="A64" s="51" t="s">
        <v>68</v>
      </c>
      <c r="B64" s="11">
        <v>423</v>
      </c>
      <c r="C64" s="12">
        <v>534</v>
      </c>
      <c r="D64" s="13">
        <v>791</v>
      </c>
      <c r="E64" s="14">
        <v>97</v>
      </c>
      <c r="F64" s="13"/>
      <c r="G64" s="15">
        <v>9599</v>
      </c>
      <c r="H64" s="34">
        <f t="shared" si="15"/>
        <v>11444</v>
      </c>
      <c r="I64" s="16">
        <v>28033</v>
      </c>
      <c r="J64" s="23">
        <f t="shared" si="16"/>
        <v>0.4082331537830414</v>
      </c>
      <c r="K64" s="39">
        <v>4141</v>
      </c>
      <c r="L64" s="58">
        <f>K64/H64</f>
        <v>0.3618490038448095</v>
      </c>
    </row>
    <row r="65" spans="1:12" ht="14.25" thickBot="1" thickTop="1">
      <c r="A65" s="17" t="s">
        <v>5</v>
      </c>
      <c r="B65" s="18">
        <f aca="true" t="shared" si="17" ref="B65:G65">SUM(B7:B64)</f>
        <v>38992</v>
      </c>
      <c r="C65" s="53">
        <f t="shared" si="17"/>
        <v>383895</v>
      </c>
      <c r="D65" s="53">
        <f t="shared" si="17"/>
        <v>379010</v>
      </c>
      <c r="E65" s="53">
        <f t="shared" si="17"/>
        <v>23937</v>
      </c>
      <c r="F65" s="53">
        <f t="shared" si="17"/>
        <v>27071</v>
      </c>
      <c r="G65" s="54">
        <f t="shared" si="17"/>
        <v>4676776</v>
      </c>
      <c r="H65" s="35">
        <f t="shared" si="15"/>
        <v>5529681</v>
      </c>
      <c r="I65" s="19">
        <f>SUM(I7:I64)</f>
        <v>15608281</v>
      </c>
      <c r="J65" s="24">
        <f t="shared" si="16"/>
        <v>0.35427866784305073</v>
      </c>
      <c r="K65" s="20">
        <f>SUM(K7:K64)</f>
        <v>1753163</v>
      </c>
      <c r="L65" s="59">
        <f>K65/H65</f>
        <v>0.3170459561772189</v>
      </c>
    </row>
    <row r="66" ht="25.5" customHeight="1" thickTop="1">
      <c r="A66" s="52" t="s">
        <v>75</v>
      </c>
    </row>
    <row r="67" spans="1:2" ht="12.75">
      <c r="A67" s="1"/>
      <c r="B67" s="1"/>
    </row>
  </sheetData>
  <mergeCells count="10">
    <mergeCell ref="I5:I6"/>
    <mergeCell ref="B5:B6"/>
    <mergeCell ref="A5:A6"/>
    <mergeCell ref="E5:E6"/>
    <mergeCell ref="F5:F6"/>
    <mergeCell ref="H5:H6"/>
    <mergeCell ref="B4:J4"/>
    <mergeCell ref="K4:L4"/>
    <mergeCell ref="A1:L1"/>
    <mergeCell ref="A2:L2"/>
  </mergeCells>
  <printOptions horizontalCentered="1"/>
  <pageMargins left="0.25" right="0.25" top="0.5" bottom="0.5" header="0.5" footer="0.25"/>
  <pageSetup horizontalDpi="600" verticalDpi="600" orientation="landscape" r:id="rId1"/>
  <headerFooter alignWithMargins="0">
    <oddFooter>&amp;L&amp;8c:e:Elections\2008\February 5 2008\February 5 2008 VBM.cht&amp;C&amp;P&amp;R&amp;8&amp;D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2008-02-01T22:49:17Z</cp:lastPrinted>
  <dcterms:created xsi:type="dcterms:W3CDTF">2004-10-14T22:47:07Z</dcterms:created>
  <dcterms:modified xsi:type="dcterms:W3CDTF">2008-04-21T19:53:50Z</dcterms:modified>
  <cp:category/>
  <cp:version/>
  <cp:contentType/>
  <cp:contentStatus/>
</cp:coreProperties>
</file>